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ward1\Desktop\"/>
    </mc:Choice>
  </mc:AlternateContent>
  <bookViews>
    <workbookView xWindow="0" yWindow="0" windowWidth="20490" windowHeight="7455"/>
  </bookViews>
  <sheets>
    <sheet name="Kitchen Remodel Cost Sheet" sheetId="1" r:id="rId1"/>
  </sheets>
  <calcPr calcId="162913"/>
</workbook>
</file>

<file path=xl/calcChain.xml><?xml version="1.0" encoding="utf-8"?>
<calcChain xmlns="http://schemas.openxmlformats.org/spreadsheetml/2006/main">
  <c r="F36" i="1" l="1"/>
  <c r="E42" i="1"/>
  <c r="F5" i="1"/>
  <c r="F8" i="1"/>
  <c r="F10" i="1"/>
  <c r="F12" i="1"/>
  <c r="F15" i="1"/>
  <c r="F17" i="1"/>
  <c r="F19" i="1"/>
  <c r="F20" i="1"/>
  <c r="F23" i="1"/>
  <c r="F24" i="1"/>
  <c r="F26" i="1"/>
  <c r="F31" i="1"/>
  <c r="F33" i="1"/>
  <c r="F38" i="1"/>
  <c r="F39" i="1"/>
  <c r="F40" i="1"/>
  <c r="F41" i="1"/>
  <c r="F3" i="1"/>
  <c r="D33" i="1"/>
  <c r="D20" i="1"/>
  <c r="D42" i="1" l="1"/>
  <c r="D45" i="1" s="1"/>
  <c r="F42" i="1"/>
  <c r="D46" i="1" s="1"/>
</calcChain>
</file>

<file path=xl/sharedStrings.xml><?xml version="1.0" encoding="utf-8"?>
<sst xmlns="http://schemas.openxmlformats.org/spreadsheetml/2006/main" count="71" uniqueCount="70">
  <si>
    <t>Description</t>
  </si>
  <si>
    <t>Material Cost</t>
  </si>
  <si>
    <t>Butcher Block Counters</t>
  </si>
  <si>
    <t>Backsplash</t>
  </si>
  <si>
    <t>Upper Cabinets</t>
  </si>
  <si>
    <t>Sink</t>
  </si>
  <si>
    <t>Garbage Disposal</t>
  </si>
  <si>
    <t>Faucet</t>
  </si>
  <si>
    <t>Cabinet Paint</t>
  </si>
  <si>
    <t>Cabinet Hardware/Hinges</t>
  </si>
  <si>
    <t>Shiplap for Cabinets</t>
  </si>
  <si>
    <t>Refrigerator</t>
  </si>
  <si>
    <t>Outlets/Switches</t>
  </si>
  <si>
    <t>Pendant Light</t>
  </si>
  <si>
    <t>Recessed Lighting</t>
  </si>
  <si>
    <t>Microwave</t>
  </si>
  <si>
    <t>Wall/Ceiling/Trim Paint</t>
  </si>
  <si>
    <t>Pot and Pan Rack</t>
  </si>
  <si>
    <t>Spice Rack</t>
  </si>
  <si>
    <t>Bar Stools</t>
  </si>
  <si>
    <t>Waterlox Original Sealer/Finisher</t>
  </si>
  <si>
    <t>Waterlox Original Satin Finish</t>
  </si>
  <si>
    <t>InSinkErator Evolution 3/4 HP</t>
  </si>
  <si>
    <t>Snappy Trap All-in-one Drain Kit</t>
  </si>
  <si>
    <t>Gold Cabinet Pulls</t>
  </si>
  <si>
    <t>1/4" Overlay Soft-Close Hinges</t>
  </si>
  <si>
    <t>Eaton 1-Gang Decorator Wall Plate</t>
  </si>
  <si>
    <t>Eaton 2-Gang Decorator Wall Plate</t>
  </si>
  <si>
    <t>Eaton 3-Gang Decorator Wall Plate</t>
  </si>
  <si>
    <t>Halo 5" Recessed Remodel Housing</t>
  </si>
  <si>
    <t>Contractor Hours</t>
  </si>
  <si>
    <t>per hour</t>
  </si>
  <si>
    <t>TOTAL</t>
  </si>
  <si>
    <t>Butcher Block Finishing</t>
  </si>
  <si>
    <t>Kenmore Elite 79043</t>
  </si>
  <si>
    <t>Legrand Tamper-Resistant Outlets</t>
  </si>
  <si>
    <t>*Labor was included in the purchase price</t>
  </si>
  <si>
    <t>Assumed Contractor Labor Rate</t>
  </si>
  <si>
    <t>*Labor included in sink labor cost</t>
  </si>
  <si>
    <t>Avoided Labor Cost</t>
  </si>
  <si>
    <t>*All values are before tax - use your state's sales tax rate to properly estimate</t>
  </si>
  <si>
    <t>Porter-Cable 20 V Tool Line</t>
  </si>
  <si>
    <t>Cordless Drill</t>
  </si>
  <si>
    <t>Impact Driver</t>
  </si>
  <si>
    <t>Reciprocating Saw</t>
  </si>
  <si>
    <t>Oscillating Multi-tool</t>
  </si>
  <si>
    <t>6" Circular Saw</t>
  </si>
  <si>
    <t>Tile Saw for Backsplash</t>
  </si>
  <si>
    <t>Wire Fishing Kit</t>
  </si>
  <si>
    <t>(Additional Expenses to Consider for DIY)</t>
  </si>
  <si>
    <t>SKIL Wet Tile Saw</t>
  </si>
  <si>
    <t>SKIL 6 Amp Jigsaw</t>
  </si>
  <si>
    <t>HolePro Hole Saw Cutter</t>
  </si>
  <si>
    <t>Hole Saw for Recessed Lights (This was so HELPFUL!)</t>
  </si>
  <si>
    <t>Wire Stripper</t>
  </si>
  <si>
    <t>Tools for Electrical Work</t>
  </si>
  <si>
    <t>Non-Contact Voltage Tester</t>
  </si>
  <si>
    <t>LG 1.5 Cu. Ft Microwave</t>
  </si>
  <si>
    <t>Glass Globe Pendant - Target</t>
  </si>
  <si>
    <t>Halo 5" Trim</t>
  </si>
  <si>
    <t>IKEA Butcher Block</t>
  </si>
  <si>
    <t>Subway Tile - 6" x 3"</t>
  </si>
  <si>
    <t>IKEA Upper Cabinets</t>
  </si>
  <si>
    <t>IKEA Faucet</t>
  </si>
  <si>
    <t>TOTAL KITCHEN COST</t>
  </si>
  <si>
    <t>AVOIDED CONTRACTOR COST</t>
  </si>
  <si>
    <t>^Hours estimates are not actual quotes, but best guesses based on experience</t>
  </si>
  <si>
    <t>*All Amazon links allow you to make purchases through our affiliate account.  There is no additional cost for doing so and you help support our work at the Sunshine Farm!</t>
  </si>
  <si>
    <t xml:space="preserve">Tools We Use: </t>
  </si>
  <si>
    <t>IKEA DOMSJO Double Sink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</si>
</sst>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16"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  <font>
      <sz val="11"/>
      <color rgb="FF0563C1"/>
      <name val="Calibri"/>
    </font>
    <font>
      <sz val="11"/>
      <color rgb="FF000000"/>
      <name val="Calibri"/>
    </font>
    <font>
      <sz val="11"/>
      <color rgb="FF0061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u/>
      <sz val="11"/>
      <color theme="1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i/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rgb="FF496E52"/>
        <bgColor indexed="64"/>
      </patternFill>
    </fill>
  </fills>
  <borders count="2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double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double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double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/>
      <right/>
      <top/>
      <bottom style="thin">
        <color theme="1" tint="0.499984740745262"/>
      </bottom>
      <diagonal/>
    </border>
  </borders>
  <cellStyleXfs count="6">
    <xf numFmtId="0" fontId="0" fillId="0" borderId="0"/>
    <xf numFmtId="44" fontId="4" fillId="0" borderId="0" applyFont="0" applyFill="0" applyBorder="0" applyAlignment="0" applyProtection="0"/>
    <xf numFmtId="0" fontId="5" fillId="2" borderId="0" applyNumberFormat="0" applyBorder="0" applyAlignment="0" applyProtection="0"/>
    <xf numFmtId="0" fontId="4" fillId="3" borderId="1" applyNumberFormat="0" applyFont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72">
    <xf numFmtId="0" fontId="0" fillId="0" borderId="0" xfId="0" applyFont="1" applyAlignment="1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44" fontId="0" fillId="0" borderId="2" xfId="1" applyFont="1" applyBorder="1" applyAlignment="1">
      <alignment vertical="center"/>
    </xf>
    <xf numFmtId="3" fontId="0" fillId="0" borderId="2" xfId="0" applyNumberFormat="1" applyFont="1" applyBorder="1" applyAlignment="1">
      <alignment vertical="center"/>
    </xf>
    <xf numFmtId="44" fontId="2" fillId="0" borderId="2" xfId="1" applyFont="1" applyBorder="1" applyAlignment="1">
      <alignment vertical="center"/>
    </xf>
    <xf numFmtId="3" fontId="2" fillId="0" borderId="2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4" fontId="2" fillId="0" borderId="4" xfId="1" applyFont="1" applyBorder="1" applyAlignment="1">
      <alignment vertical="center"/>
    </xf>
    <xf numFmtId="3" fontId="2" fillId="0" borderId="4" xfId="0" applyNumberFormat="1" applyFont="1" applyBorder="1" applyAlignment="1">
      <alignment vertical="center"/>
    </xf>
    <xf numFmtId="44" fontId="0" fillId="0" borderId="4" xfId="1" applyFont="1" applyBorder="1" applyAlignment="1">
      <alignment vertical="center"/>
    </xf>
    <xf numFmtId="44" fontId="9" fillId="0" borderId="3" xfId="1" applyFont="1" applyBorder="1" applyAlignment="1">
      <alignment vertical="center"/>
    </xf>
    <xf numFmtId="3" fontId="9" fillId="0" borderId="3" xfId="0" applyNumberFormat="1" applyFont="1" applyBorder="1" applyAlignment="1">
      <alignment vertical="center"/>
    </xf>
    <xf numFmtId="44" fontId="0" fillId="0" borderId="0" xfId="1" applyFont="1" applyAlignment="1">
      <alignment vertical="center"/>
    </xf>
    <xf numFmtId="44" fontId="1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44" fontId="0" fillId="3" borderId="1" xfId="3" applyNumberFormat="1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8" fillId="0" borderId="0" xfId="5" applyBorder="1" applyAlignment="1">
      <alignment vertical="center"/>
    </xf>
    <xf numFmtId="3" fontId="0" fillId="0" borderId="4" xfId="0" applyNumberFormat="1" applyFont="1" applyBorder="1" applyAlignment="1">
      <alignment vertical="center"/>
    </xf>
    <xf numFmtId="44" fontId="0" fillId="0" borderId="11" xfId="1" applyFont="1" applyBorder="1" applyAlignment="1">
      <alignment vertical="center"/>
    </xf>
    <xf numFmtId="3" fontId="0" fillId="0" borderId="11" xfId="0" applyNumberFormat="1" applyFont="1" applyBorder="1" applyAlignment="1">
      <alignment vertical="center"/>
    </xf>
    <xf numFmtId="44" fontId="0" fillId="0" borderId="12" xfId="1" applyFont="1" applyBorder="1" applyAlignment="1">
      <alignment vertical="center"/>
    </xf>
    <xf numFmtId="3" fontId="0" fillId="0" borderId="12" xfId="0" applyNumberFormat="1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8" fillId="0" borderId="14" xfId="5" applyBorder="1" applyAlignment="1">
      <alignment vertical="center"/>
    </xf>
    <xf numFmtId="0" fontId="2" fillId="0" borderId="15" xfId="0" applyFont="1" applyBorder="1" applyAlignment="1">
      <alignment vertical="center"/>
    </xf>
    <xf numFmtId="0" fontId="8" fillId="0" borderId="16" xfId="5" applyBorder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44" fontId="2" fillId="0" borderId="12" xfId="1" applyFont="1" applyBorder="1" applyAlignment="1">
      <alignment vertical="center"/>
    </xf>
    <xf numFmtId="3" fontId="2" fillId="0" borderId="12" xfId="0" applyNumberFormat="1" applyFont="1" applyBorder="1" applyAlignment="1">
      <alignment vertical="center"/>
    </xf>
    <xf numFmtId="44" fontId="2" fillId="0" borderId="11" xfId="1" applyFont="1" applyBorder="1" applyAlignment="1">
      <alignment vertical="center"/>
    </xf>
    <xf numFmtId="3" fontId="2" fillId="0" borderId="11" xfId="0" applyNumberFormat="1" applyFont="1" applyBorder="1" applyAlignment="1">
      <alignment vertical="center"/>
    </xf>
    <xf numFmtId="0" fontId="10" fillId="0" borderId="0" xfId="1" applyNumberFormat="1" applyFont="1" applyAlignment="1">
      <alignment horizontal="right" vertical="center"/>
    </xf>
    <xf numFmtId="0" fontId="0" fillId="0" borderId="0" xfId="0" applyNumberFormat="1" applyFont="1" applyAlignment="1">
      <alignment vertical="center"/>
    </xf>
    <xf numFmtId="0" fontId="7" fillId="0" borderId="0" xfId="4" applyNumberFormat="1" applyBorder="1" applyAlignment="1">
      <alignment horizontal="center" vertical="center" wrapText="1"/>
    </xf>
    <xf numFmtId="0" fontId="7" fillId="0" borderId="0" xfId="4" applyNumberForma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44" fontId="9" fillId="0" borderId="6" xfId="1" applyFont="1" applyBorder="1" applyAlignment="1">
      <alignment vertical="center"/>
    </xf>
    <xf numFmtId="0" fontId="8" fillId="0" borderId="7" xfId="5" applyBorder="1" applyAlignment="1">
      <alignment vertical="center"/>
    </xf>
    <xf numFmtId="0" fontId="0" fillId="0" borderId="18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4" xfId="0" applyFont="1" applyBorder="1" applyAlignment="1">
      <alignment vertical="center"/>
    </xf>
    <xf numFmtId="0" fontId="8" fillId="0" borderId="19" xfId="5" applyBorder="1" applyAlignment="1">
      <alignment vertical="center"/>
    </xf>
    <xf numFmtId="0" fontId="0" fillId="0" borderId="19" xfId="0" applyFont="1" applyBorder="1" applyAlignment="1">
      <alignment vertical="center"/>
    </xf>
    <xf numFmtId="0" fontId="8" fillId="0" borderId="5" xfId="5" applyBorder="1" applyAlignment="1">
      <alignment vertical="center"/>
    </xf>
    <xf numFmtId="0" fontId="0" fillId="0" borderId="17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7" fillId="0" borderId="0" xfId="4" applyAlignment="1">
      <alignment vertical="center"/>
    </xf>
    <xf numFmtId="0" fontId="15" fillId="4" borderId="2" xfId="0" applyFont="1" applyFill="1" applyBorder="1" applyAlignment="1">
      <alignment horizontal="center" vertical="center" wrapText="1"/>
    </xf>
    <xf numFmtId="0" fontId="6" fillId="4" borderId="5" xfId="2" applyFont="1" applyFill="1" applyBorder="1" applyAlignment="1">
      <alignment vertical="center"/>
    </xf>
    <xf numFmtId="0" fontId="6" fillId="4" borderId="17" xfId="2" applyFont="1" applyFill="1" applyBorder="1" applyAlignment="1">
      <alignment vertical="center"/>
    </xf>
    <xf numFmtId="44" fontId="6" fillId="4" borderId="6" xfId="2" applyNumberFormat="1" applyFont="1" applyFill="1" applyBorder="1" applyAlignment="1">
      <alignment vertical="center"/>
    </xf>
    <xf numFmtId="0" fontId="13" fillId="0" borderId="0" xfId="0" applyFont="1"/>
    <xf numFmtId="0" fontId="15" fillId="4" borderId="5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8" fillId="0" borderId="17" xfId="5" applyBorder="1" applyAlignment="1">
      <alignment vertical="center"/>
    </xf>
  </cellXfs>
  <cellStyles count="6">
    <cellStyle name="Currency" xfId="1" builtinId="4"/>
    <cellStyle name="Explanatory Text" xfId="4" builtinId="53"/>
    <cellStyle name="Good" xfId="2" builtinId="26"/>
    <cellStyle name="Hyperlink" xfId="5" builtinId="8"/>
    <cellStyle name="Normal" xfId="0" builtinId="0"/>
    <cellStyle name="Note" xfId="3" builtinId="10"/>
  </cellStyles>
  <dxfs count="0"/>
  <tableStyles count="0" defaultTableStyle="TableStyleMedium2" defaultPivotStyle="PivotStyleLight16"/>
  <colors>
    <mruColors>
      <color rgb="FF496E5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800100</xdr:colOff>
      <xdr:row>0</xdr:row>
      <xdr:rowOff>114300</xdr:rowOff>
    </xdr:from>
    <xdr:to>
      <xdr:col>11</xdr:col>
      <xdr:colOff>904874</xdr:colOff>
      <xdr:row>5</xdr:row>
      <xdr:rowOff>85724</xdr:rowOff>
    </xdr:to>
    <xdr:pic>
      <xdr:nvPicPr>
        <xdr:cNvPr id="2" name="Picture 1" descr="No photo description available.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14300"/>
          <a:ext cx="1114424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mazon.com/gp/product/B0043ACHT0/ref=as_li_tl?ie=UTF8&amp;tag=sunshinefarmn-20&amp;camp=1789&amp;creative=9325&amp;linkCode=as2&amp;creativeASIN=B0043ACHT0&amp;linkId=417563b4400322b8b2b5118331dc811c" TargetMode="External"/><Relationship Id="rId13" Type="http://schemas.openxmlformats.org/officeDocument/2006/relationships/hyperlink" Target="https://www.amazon.com/gp/product/B00INRZ5VG/ref=as_li_tl?ie=UTF8&amp;tag=sunshinefarmn-20&amp;camp=1789&amp;creative=9325&amp;linkCode=as2&amp;creativeASIN=B00INRZ5VG&amp;linkId=92a676a85529dc48df3ccb0686f05b24" TargetMode="External"/><Relationship Id="rId18" Type="http://schemas.openxmlformats.org/officeDocument/2006/relationships/hyperlink" Target="https://www.amazon.com/gp/product/B00FQ8OHWI/ref=as_li_tl?ie=UTF8&amp;tag=sunshinefarmn-20&amp;camp=1789&amp;creative=9325&amp;linkCode=as2&amp;creativeASIN=B00FQ8OHWI&amp;linkId=436d768ed70327b0f830331acaf26488" TargetMode="External"/><Relationship Id="rId26" Type="http://schemas.openxmlformats.org/officeDocument/2006/relationships/hyperlink" Target="https://www.amazon.com/gp/product/B000JFKUQK/ref=as_li_tl?ie=UTF8&amp;tag=sunshinefarmn-20&amp;camp=1789&amp;creative=9325&amp;linkCode=as2&amp;creativeASIN=B000JFKUQK&amp;linkId=fa551ad916f9d5f607c7180fe094a8c9" TargetMode="External"/><Relationship Id="rId3" Type="http://schemas.openxmlformats.org/officeDocument/2006/relationships/hyperlink" Target="https://www.amazon.com/gp/product/B00I2XQ56U/ref=as_li_tl?ie=UTF8&amp;tag=sunshinefarmn-20&amp;camp=1789&amp;creative=9325&amp;linkCode=as2&amp;creativeASIN=B00I2XQ56U&amp;linkId=06df20170514ea26d56f356bb06dfb49" TargetMode="External"/><Relationship Id="rId21" Type="http://schemas.openxmlformats.org/officeDocument/2006/relationships/hyperlink" Target="https://www.amazon.com/gp/product/B00N4TMPNO/ref=as_li_tl?ie=UTF8&amp;tag=sunshinefarmn-20&amp;camp=1789&amp;creative=9325&amp;linkCode=as2&amp;creativeASIN=B00N4TMPNO&amp;linkId=164eaac02999cf77531afb8ad9982f10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https://www.amazon.com/gp/product/B073RLMVD2/ref=as_li_tl?ie=UTF8&amp;tag=sunshinefarmn-20&amp;camp=1789&amp;creative=9325&amp;linkCode=as2&amp;creativeASIN=B073RLMVD2&amp;linkId=e16e144a70c0db6d45ad15945d278ec0" TargetMode="External"/><Relationship Id="rId12" Type="http://schemas.openxmlformats.org/officeDocument/2006/relationships/hyperlink" Target="https://www.amazon.com/gp/product/B002GBV09G/ref=as_li_tl?ie=UTF8&amp;tag=sunshinefarmn-20&amp;camp=1789&amp;creative=9325&amp;linkCode=as2&amp;creativeASIN=B002GBV09G&amp;linkId=c4b4a3e6c8702de8d043abe06e04ad57" TargetMode="External"/><Relationship Id="rId17" Type="http://schemas.openxmlformats.org/officeDocument/2006/relationships/hyperlink" Target="https://www.amazon.com/gp/product/B00I3TDVE2/ref=as_li_tl?ie=UTF8&amp;tag=sunshinefarmn-20&amp;camp=1789&amp;creative=9325&amp;linkCode=as2&amp;creativeASIN=B00I3TDVE2&amp;linkId=5f3fae87650bf65235488deac8c1d27c" TargetMode="External"/><Relationship Id="rId25" Type="http://schemas.openxmlformats.org/officeDocument/2006/relationships/hyperlink" Target="https://www.target.com/p/menlo-small-glass-globe-pendant-ceiling-light-project-62-153/-/A-53345497?preselect=51779010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www.amazon.com/gp/product/B003WP5MKI/ref=as_li_tl?ie=UTF8&amp;camp=1789&amp;creative=9325&amp;creativeASIN=B003WP5MKI&amp;linkCode=as2&amp;tag=sunshinefarmn-20&amp;linkId=5dc6b9fece9cdf6fb88ec46bce2c1c1e" TargetMode="External"/><Relationship Id="rId16" Type="http://schemas.openxmlformats.org/officeDocument/2006/relationships/hyperlink" Target="https://www.amazon.com/gp/product/B016E1IRTO/ref=as_li_tl?ie=UTF8&amp;tag=sunshinefarmn-20&amp;camp=1789&amp;creative=9325&amp;linkCode=as2&amp;creativeASIN=B016E1IRTO&amp;linkId=2f76b11388dfd991c3bfc2daf78b86b6" TargetMode="External"/><Relationship Id="rId20" Type="http://schemas.openxmlformats.org/officeDocument/2006/relationships/hyperlink" Target="https://www.amazon.com/gp/product/B012U1VVD6/ref=as_li_tl?ie=UTF8&amp;tag=sunshinefarmn-20&amp;camp=1789&amp;creative=9325&amp;linkCode=as2&amp;creativeASIN=B012U1VVD6&amp;linkId=d1d683f93a747a9d633624aee97812dc" TargetMode="External"/><Relationship Id="rId29" Type="http://schemas.openxmlformats.org/officeDocument/2006/relationships/hyperlink" Target="https://www.ikea.com/us/en/catalog/products/S89034657/" TargetMode="External"/><Relationship Id="rId1" Type="http://schemas.openxmlformats.org/officeDocument/2006/relationships/hyperlink" Target="https://www.amazon.com/gp/product/B009LKWLJI/ref=as_li_tl?ie=UTF8&amp;tag=sunshinefarmn-20&amp;camp=1789&amp;creative=9325&amp;linkCode=as2&amp;creativeASIN=B009LKWLJI&amp;linkId=e451e86f7cfcebcce8c1661995e35b73" TargetMode="External"/><Relationship Id="rId6" Type="http://schemas.openxmlformats.org/officeDocument/2006/relationships/hyperlink" Target="https://www.amazon.com/gp/product/B06X97PTSV/ref=as_li_tl?ie=UTF8&amp;tag=sunshinefarmn-20&amp;camp=1789&amp;creative=9325&amp;linkCode=as2&amp;creativeASIN=B06X97PTSV&amp;linkId=d242f3ef6e3fa8af4153b7c842e2082c" TargetMode="External"/><Relationship Id="rId11" Type="http://schemas.openxmlformats.org/officeDocument/2006/relationships/hyperlink" Target="https://www.amazon.com/gp/product/B002EDU3XU/ref=as_li_tl?ie=UTF8&amp;tag=sunshinefarmn-20&amp;camp=1789&amp;creative=9325&amp;linkCode=as2&amp;creativeASIN=B002EDU3XU&amp;linkId=3e37fce307cfa39b5f318bebbdb8393a" TargetMode="External"/><Relationship Id="rId24" Type="http://schemas.openxmlformats.org/officeDocument/2006/relationships/hyperlink" Target="https://www.homedepot.com/p/LG-Electronics-NeoChef-1-5-cu-ft-Countertop-Microwave-in-Stainless-Steel-LMC1575ST/301664271" TargetMode="External"/><Relationship Id="rId32" Type="http://schemas.openxmlformats.org/officeDocument/2006/relationships/hyperlink" Target="https://www.amazon.com/gp/product/B00APL6RR4/ref=as_li_tl?ie=UTF8&amp;tag=sunshinefarmn-20&amp;camp=1789&amp;creative=9325&amp;linkCode=as2&amp;creativeASIN=B00APL6RR4&amp;linkId=5be6853e189f636320db00404bc22d19" TargetMode="External"/><Relationship Id="rId5" Type="http://schemas.openxmlformats.org/officeDocument/2006/relationships/hyperlink" Target="https://www.amazon.com/gp/product/B01M6YGHTZ/ref=as_li_tl?ie=UTF8&amp;tag=sunshinefarmn-20&amp;camp=1789&amp;creative=9325&amp;linkCode=as2&amp;creativeASIN=B01M6YGHTZ&amp;linkId=3e32ff1dd1dc8c6f8bbe511cd3cdea76" TargetMode="External"/><Relationship Id="rId15" Type="http://schemas.openxmlformats.org/officeDocument/2006/relationships/hyperlink" Target="https://www.amazon.com/gp/product/B00FQ8OGMY/ref=as_li_tl?ie=UTF8&amp;tag=sunshinefarmn-20&amp;camp=1789&amp;creative=9325&amp;linkCode=as2&amp;creativeASIN=B00FQ8OGMY&amp;linkId=2a936c1a994195d3e95f0f39c05d119c" TargetMode="External"/><Relationship Id="rId23" Type="http://schemas.openxmlformats.org/officeDocument/2006/relationships/hyperlink" Target="https://www.amazon.com/gp/product/B000EJ332O/ref=as_li_tl?ie=UTF8&amp;tag=sunshinefarmn-20&amp;camp=1789&amp;creative=9325&amp;linkCode=as2&amp;creativeASIN=B000EJ332O&amp;linkId=e0296da50681c2ebb436c817fa6b280a" TargetMode="External"/><Relationship Id="rId28" Type="http://schemas.openxmlformats.org/officeDocument/2006/relationships/hyperlink" Target="https://www.ikea.com/us/en/catalog/products/30335209/" TargetMode="External"/><Relationship Id="rId10" Type="http://schemas.openxmlformats.org/officeDocument/2006/relationships/hyperlink" Target="https://www.amazon.com/gp/product/B002GBOZ3E/ref=as_li_tl?ie=UTF8&amp;tag=sunshinefarmn-20&amp;camp=1789&amp;creative=9325&amp;linkCode=as2&amp;creativeASIN=B002GBOZ3E&amp;linkId=f47e5ea7218a412d854d9d07174a9ae7" TargetMode="External"/><Relationship Id="rId19" Type="http://schemas.openxmlformats.org/officeDocument/2006/relationships/hyperlink" Target="https://www.amazon.com/gp/product/B003HIWR08/ref=as_li_tl?ie=UTF8&amp;tag=sunshinefarmn-20&amp;camp=1789&amp;creative=9325&amp;linkCode=as2&amp;creativeASIN=B003HIWR08&amp;linkId=a39fa13e34799521313d57caac07feed" TargetMode="External"/><Relationship Id="rId31" Type="http://schemas.openxmlformats.org/officeDocument/2006/relationships/hyperlink" Target="https://www.ikea.com/au/en/catalog/products/60281945/" TargetMode="External"/><Relationship Id="rId4" Type="http://schemas.openxmlformats.org/officeDocument/2006/relationships/hyperlink" Target="https://www.amazon.com/gp/product/B000G837TW/ref=as_li_tl?ie=UTF8&amp;tag=sunshinefarmn-20&amp;camp=1789&amp;creative=9325&amp;linkCode=as2&amp;creativeASIN=B000G837TW&amp;linkId=bf0cbbf11530211a7d151f0d3369c147" TargetMode="External"/><Relationship Id="rId9" Type="http://schemas.openxmlformats.org/officeDocument/2006/relationships/hyperlink" Target="https://www.homedepot.com/p/Halo-E26-5-in-Aluminum-Recessed-Lighting-Housing-for-Remodel-Ceiling-Insulation-Contact-Air-Tite-E5RICAT/207091957" TargetMode="External"/><Relationship Id="rId14" Type="http://schemas.openxmlformats.org/officeDocument/2006/relationships/hyperlink" Target="https://www.amazon.com/gp/product/B00INRZ5VG/ref=as_li_tl?ie=UTF8&amp;tag=sunshinefarmn-20&amp;camp=1789&amp;creative=9325&amp;linkCode=as2&amp;creativeASIN=B00INRZ5VG&amp;linkId=92a676a85529dc48df3ccb0686f05b24" TargetMode="External"/><Relationship Id="rId22" Type="http://schemas.openxmlformats.org/officeDocument/2006/relationships/hyperlink" Target="https://www.amazon.com/gp/product/B000JNNWQ2/ref=as_li_tl?ie=UTF8&amp;tag=sunshinefarmn-20&amp;camp=1789&amp;creative=9325&amp;linkCode=as2&amp;creativeASIN=B000JNNWQ2&amp;linkId=040a8c827ec7c4dbf0afdb28b36936c2" TargetMode="External"/><Relationship Id="rId27" Type="http://schemas.openxmlformats.org/officeDocument/2006/relationships/hyperlink" Target="https://www.homedepot.com/p/Daltile-Restore-Bright-White-3-in-x-6-in-Ceramic-Modular-Wall-Tile-12-5-sq-ft-case-RE1536MODHD1P4/302575146" TargetMode="External"/><Relationship Id="rId30" Type="http://schemas.openxmlformats.org/officeDocument/2006/relationships/hyperlink" Target="https://www.ikea.com/us/en/catalog/products/1030528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030"/>
  <sheetViews>
    <sheetView showGridLines="0" tabSelected="1" workbookViewId="0">
      <selection activeCell="M26" sqref="M26"/>
    </sheetView>
  </sheetViews>
  <sheetFormatPr defaultColWidth="14.42578125" defaultRowHeight="15" customHeight="1"/>
  <cols>
    <col min="1" max="1" width="3.28515625" style="2" customWidth="1"/>
    <col min="2" max="2" width="4.5703125" style="2" customWidth="1"/>
    <col min="3" max="3" width="32.85546875" style="2" customWidth="1"/>
    <col min="4" max="4" width="13.7109375" style="2" customWidth="1"/>
    <col min="5" max="5" width="10.42578125" style="2" customWidth="1"/>
    <col min="6" max="6" width="13.7109375" style="2" customWidth="1"/>
    <col min="7" max="7" width="13.7109375" style="46" customWidth="1"/>
    <col min="8" max="8" width="17" style="2" customWidth="1"/>
    <col min="9" max="9" width="4.140625" style="2" customWidth="1"/>
    <col min="10" max="10" width="13.7109375" style="2" customWidth="1"/>
    <col min="11" max="11" width="15.140625" style="2" customWidth="1"/>
    <col min="12" max="13" width="13.7109375" style="2" customWidth="1"/>
    <col min="14" max="14" width="17.42578125" style="2" customWidth="1"/>
    <col min="15" max="15" width="13.7109375" style="2" customWidth="1"/>
    <col min="16" max="30" width="8.7109375" style="2" customWidth="1"/>
    <col min="31" max="16384" width="14.42578125" style="2"/>
  </cols>
  <sheetData>
    <row r="2" spans="2:13" ht="30">
      <c r="B2" s="69" t="s">
        <v>0</v>
      </c>
      <c r="C2" s="70"/>
      <c r="D2" s="64" t="s">
        <v>1</v>
      </c>
      <c r="E2" s="64" t="s">
        <v>30</v>
      </c>
      <c r="F2" s="64" t="s">
        <v>39</v>
      </c>
      <c r="G2" s="47"/>
      <c r="H2" s="1"/>
      <c r="I2" s="45" t="s">
        <v>37</v>
      </c>
      <c r="J2" s="18">
        <v>65</v>
      </c>
      <c r="K2" s="16" t="s">
        <v>31</v>
      </c>
    </row>
    <row r="3" spans="2:13">
      <c r="B3" s="23" t="s">
        <v>2</v>
      </c>
      <c r="C3" s="24"/>
      <c r="D3" s="11">
        <v>537</v>
      </c>
      <c r="E3" s="28">
        <v>8</v>
      </c>
      <c r="F3" s="11">
        <f>E3*$J$2</f>
        <v>520</v>
      </c>
      <c r="G3" s="48"/>
    </row>
    <row r="4" spans="2:13">
      <c r="B4" s="36"/>
      <c r="C4" s="37" t="s">
        <v>60</v>
      </c>
      <c r="D4" s="31"/>
      <c r="E4" s="32"/>
      <c r="F4" s="31"/>
      <c r="G4" s="48"/>
    </row>
    <row r="5" spans="2:13">
      <c r="B5" s="33" t="s">
        <v>33</v>
      </c>
      <c r="C5" s="24"/>
      <c r="D5" s="11">
        <v>80</v>
      </c>
      <c r="E5" s="28">
        <v>8</v>
      </c>
      <c r="F5" s="11">
        <f>E5*$J$2</f>
        <v>520</v>
      </c>
      <c r="G5" s="48"/>
    </row>
    <row r="6" spans="2:13">
      <c r="B6" s="34"/>
      <c r="C6" s="35" t="s">
        <v>20</v>
      </c>
      <c r="D6" s="29"/>
      <c r="E6" s="30"/>
      <c r="F6" s="29"/>
      <c r="G6" s="48"/>
      <c r="I6" s="17" t="s">
        <v>68</v>
      </c>
    </row>
    <row r="7" spans="2:13">
      <c r="B7" s="36"/>
      <c r="C7" s="37" t="s">
        <v>21</v>
      </c>
      <c r="D7" s="31"/>
      <c r="E7" s="32"/>
      <c r="F7" s="31"/>
      <c r="G7" s="48"/>
      <c r="I7" s="17" t="s">
        <v>49</v>
      </c>
      <c r="M7"/>
    </row>
    <row r="8" spans="2:13">
      <c r="B8" s="38" t="s">
        <v>3</v>
      </c>
      <c r="C8" s="39"/>
      <c r="D8" s="11">
        <v>150</v>
      </c>
      <c r="E8" s="28">
        <v>12</v>
      </c>
      <c r="F8" s="11">
        <f>E8*$J$2</f>
        <v>780</v>
      </c>
      <c r="G8" s="48"/>
      <c r="I8" s="53" t="s">
        <v>41</v>
      </c>
      <c r="J8" s="54"/>
      <c r="K8" s="54"/>
      <c r="L8" s="39"/>
    </row>
    <row r="9" spans="2:13">
      <c r="B9" s="40"/>
      <c r="C9" s="37" t="s">
        <v>61</v>
      </c>
      <c r="D9" s="31"/>
      <c r="E9" s="32"/>
      <c r="F9" s="31"/>
      <c r="G9" s="48"/>
      <c r="I9" s="55"/>
      <c r="J9" s="27" t="s">
        <v>42</v>
      </c>
      <c r="K9" s="56"/>
      <c r="L9" s="57"/>
    </row>
    <row r="10" spans="2:13">
      <c r="B10" s="38" t="s">
        <v>4</v>
      </c>
      <c r="C10" s="39"/>
      <c r="D10" s="11">
        <v>741</v>
      </c>
      <c r="E10" s="28">
        <v>3</v>
      </c>
      <c r="F10" s="11">
        <f>E10*$J$2</f>
        <v>195</v>
      </c>
      <c r="G10" s="48"/>
      <c r="I10" s="55"/>
      <c r="J10" s="27" t="s">
        <v>43</v>
      </c>
      <c r="K10" s="56"/>
      <c r="L10" s="57"/>
    </row>
    <row r="11" spans="2:13">
      <c r="B11" s="40"/>
      <c r="C11" s="37" t="s">
        <v>62</v>
      </c>
      <c r="D11" s="31"/>
      <c r="E11" s="32"/>
      <c r="F11" s="31"/>
      <c r="G11" s="48"/>
      <c r="I11" s="55"/>
      <c r="J11" s="27" t="s">
        <v>44</v>
      </c>
      <c r="K11" s="56"/>
      <c r="L11" s="57"/>
    </row>
    <row r="12" spans="2:13">
      <c r="B12" s="38" t="s">
        <v>5</v>
      </c>
      <c r="C12" s="39"/>
      <c r="D12" s="11">
        <v>299</v>
      </c>
      <c r="E12" s="28">
        <v>6</v>
      </c>
      <c r="F12" s="11">
        <f>E12*$J$2</f>
        <v>390</v>
      </c>
      <c r="G12" s="48"/>
      <c r="I12" s="55"/>
      <c r="J12" s="27" t="s">
        <v>45</v>
      </c>
      <c r="K12" s="56"/>
      <c r="L12" s="57"/>
    </row>
    <row r="13" spans="2:13">
      <c r="B13" s="55"/>
      <c r="C13" s="35" t="s">
        <v>69</v>
      </c>
      <c r="D13" s="29"/>
      <c r="E13" s="30"/>
      <c r="F13" s="29"/>
      <c r="G13" s="48"/>
      <c r="I13" s="55"/>
      <c r="J13" s="58" t="s">
        <v>46</v>
      </c>
      <c r="K13" s="56"/>
      <c r="L13" s="57"/>
    </row>
    <row r="14" spans="2:13">
      <c r="B14" s="40"/>
      <c r="C14" s="37" t="s">
        <v>23</v>
      </c>
      <c r="D14" s="31"/>
      <c r="E14" s="32"/>
      <c r="F14" s="31"/>
      <c r="G14" s="48"/>
      <c r="H14"/>
      <c r="I14" s="62" t="s">
        <v>47</v>
      </c>
      <c r="J14" s="54"/>
      <c r="K14" s="54"/>
      <c r="L14" s="39"/>
    </row>
    <row r="15" spans="2:13">
      <c r="B15" s="23" t="s">
        <v>6</v>
      </c>
      <c r="C15" s="24"/>
      <c r="D15" s="9">
        <v>197</v>
      </c>
      <c r="E15" s="10">
        <v>0</v>
      </c>
      <c r="F15" s="11">
        <f>E15*$J$2</f>
        <v>0</v>
      </c>
      <c r="G15" s="48" t="s">
        <v>38</v>
      </c>
      <c r="I15" s="40"/>
      <c r="J15" s="58" t="s">
        <v>50</v>
      </c>
      <c r="K15" s="59"/>
      <c r="L15" s="49"/>
    </row>
    <row r="16" spans="2:13">
      <c r="B16" s="36"/>
      <c r="C16" s="37" t="s">
        <v>22</v>
      </c>
      <c r="D16" s="41"/>
      <c r="E16" s="42"/>
      <c r="F16" s="31"/>
      <c r="G16" s="48"/>
      <c r="H16" s="27"/>
      <c r="I16" s="60"/>
      <c r="J16" s="71" t="s">
        <v>51</v>
      </c>
      <c r="K16" s="61"/>
      <c r="L16" s="22"/>
    </row>
    <row r="17" spans="2:12">
      <c r="B17" s="38" t="s">
        <v>7</v>
      </c>
      <c r="C17" s="39"/>
      <c r="D17" s="11">
        <v>169</v>
      </c>
      <c r="E17" s="28">
        <v>0</v>
      </c>
      <c r="F17" s="11">
        <f>E17*$J$2</f>
        <v>0</v>
      </c>
      <c r="G17" s="48" t="s">
        <v>38</v>
      </c>
      <c r="I17" s="62" t="s">
        <v>53</v>
      </c>
      <c r="J17" s="54"/>
      <c r="K17" s="54"/>
      <c r="L17" s="39"/>
    </row>
    <row r="18" spans="2:12">
      <c r="B18" s="40"/>
      <c r="C18" s="37" t="s">
        <v>63</v>
      </c>
      <c r="D18" s="31"/>
      <c r="E18" s="32"/>
      <c r="F18" s="31"/>
      <c r="G18" s="48"/>
      <c r="I18" s="40"/>
      <c r="J18" s="58" t="s">
        <v>52</v>
      </c>
      <c r="K18" s="59"/>
      <c r="L18" s="49"/>
    </row>
    <row r="19" spans="2:12">
      <c r="B19" s="19" t="s">
        <v>8</v>
      </c>
      <c r="C19" s="20"/>
      <c r="D19" s="3">
        <v>100</v>
      </c>
      <c r="E19" s="4">
        <v>8</v>
      </c>
      <c r="F19" s="3">
        <f>E19*$J$2</f>
        <v>520</v>
      </c>
      <c r="G19" s="48"/>
      <c r="H19" s="8"/>
      <c r="I19" s="62" t="s">
        <v>55</v>
      </c>
      <c r="J19" s="54"/>
      <c r="K19" s="54"/>
      <c r="L19" s="39"/>
    </row>
    <row r="20" spans="2:12">
      <c r="B20" s="23" t="s">
        <v>9</v>
      </c>
      <c r="C20" s="24"/>
      <c r="D20" s="11">
        <f>22+44</f>
        <v>66</v>
      </c>
      <c r="E20" s="28">
        <v>8</v>
      </c>
      <c r="F20" s="11">
        <f>E20*$J$2</f>
        <v>520</v>
      </c>
      <c r="G20" s="48"/>
      <c r="I20" s="55"/>
      <c r="J20" s="27" t="s">
        <v>48</v>
      </c>
      <c r="K20" s="56"/>
      <c r="L20" s="57"/>
    </row>
    <row r="21" spans="2:12">
      <c r="B21" s="34"/>
      <c r="C21" s="35" t="s">
        <v>24</v>
      </c>
      <c r="D21" s="29"/>
      <c r="E21" s="30"/>
      <c r="F21" s="29"/>
      <c r="G21" s="48"/>
      <c r="H21" s="27"/>
      <c r="I21" s="55"/>
      <c r="J21" s="27" t="s">
        <v>54</v>
      </c>
      <c r="K21" s="56"/>
      <c r="L21" s="57"/>
    </row>
    <row r="22" spans="2:12">
      <c r="B22" s="36"/>
      <c r="C22" s="37" t="s">
        <v>25</v>
      </c>
      <c r="D22" s="31"/>
      <c r="E22" s="32"/>
      <c r="F22" s="31"/>
      <c r="G22" s="48"/>
      <c r="H22" s="27"/>
      <c r="I22" s="40"/>
      <c r="J22" s="58" t="s">
        <v>56</v>
      </c>
      <c r="K22" s="59"/>
      <c r="L22" s="49"/>
    </row>
    <row r="23" spans="2:12">
      <c r="B23" s="19" t="s">
        <v>10</v>
      </c>
      <c r="C23" s="20"/>
      <c r="D23" s="3">
        <v>40</v>
      </c>
      <c r="E23" s="4">
        <v>4</v>
      </c>
      <c r="F23" s="3">
        <f>E23*$J$2</f>
        <v>260</v>
      </c>
      <c r="G23" s="48"/>
      <c r="H23" s="8"/>
    </row>
    <row r="24" spans="2:12">
      <c r="B24" s="23" t="s">
        <v>11</v>
      </c>
      <c r="C24" s="24"/>
      <c r="D24" s="11">
        <v>1039</v>
      </c>
      <c r="E24" s="28">
        <v>0</v>
      </c>
      <c r="F24" s="11">
        <f>E24*$J$2</f>
        <v>0</v>
      </c>
      <c r="G24" s="48" t="s">
        <v>36</v>
      </c>
    </row>
    <row r="25" spans="2:12">
      <c r="B25" s="36"/>
      <c r="C25" s="37" t="s">
        <v>34</v>
      </c>
      <c r="D25" s="31"/>
      <c r="E25" s="32"/>
      <c r="F25" s="31"/>
      <c r="G25" s="48"/>
      <c r="H25"/>
    </row>
    <row r="26" spans="2:12">
      <c r="B26" s="23" t="s">
        <v>12</v>
      </c>
      <c r="C26" s="24"/>
      <c r="D26" s="9">
        <v>40</v>
      </c>
      <c r="E26" s="10">
        <v>4</v>
      </c>
      <c r="F26" s="11">
        <f>E26*$J$2</f>
        <v>260</v>
      </c>
      <c r="G26" s="48"/>
      <c r="I26" s="27"/>
      <c r="J26" s="27"/>
      <c r="K26" s="27"/>
    </row>
    <row r="27" spans="2:12">
      <c r="B27" s="34"/>
      <c r="C27" s="35" t="s">
        <v>35</v>
      </c>
      <c r="D27" s="43"/>
      <c r="E27" s="44"/>
      <c r="F27" s="29"/>
      <c r="G27" s="48"/>
      <c r="H27" s="27"/>
      <c r="I27" s="27"/>
      <c r="J27" s="27"/>
      <c r="K27" s="27"/>
    </row>
    <row r="28" spans="2:12">
      <c r="B28" s="34"/>
      <c r="C28" s="35" t="s">
        <v>26</v>
      </c>
      <c r="D28" s="43"/>
      <c r="E28" s="44"/>
      <c r="F28" s="29"/>
      <c r="G28" s="48"/>
      <c r="H28" s="27"/>
      <c r="I28" s="27"/>
      <c r="J28" s="27"/>
      <c r="K28" s="27"/>
    </row>
    <row r="29" spans="2:12">
      <c r="B29" s="34"/>
      <c r="C29" s="35" t="s">
        <v>27</v>
      </c>
      <c r="D29" s="43"/>
      <c r="E29" s="44"/>
      <c r="F29" s="29"/>
      <c r="G29" s="48"/>
      <c r="H29" s="27"/>
      <c r="I29" s="27"/>
      <c r="J29" s="27"/>
      <c r="K29" s="27"/>
    </row>
    <row r="30" spans="2:12">
      <c r="B30" s="36"/>
      <c r="C30" s="37" t="s">
        <v>28</v>
      </c>
      <c r="D30" s="41"/>
      <c r="E30" s="42"/>
      <c r="F30" s="31"/>
      <c r="G30" s="48"/>
      <c r="H30" s="27"/>
    </row>
    <row r="31" spans="2:12">
      <c r="B31" s="23" t="s">
        <v>13</v>
      </c>
      <c r="C31" s="24"/>
      <c r="D31" s="9">
        <v>65</v>
      </c>
      <c r="E31" s="10">
        <v>2</v>
      </c>
      <c r="F31" s="11">
        <f>E31*$J$2</f>
        <v>130</v>
      </c>
      <c r="G31" s="48"/>
    </row>
    <row r="32" spans="2:12">
      <c r="B32" s="36"/>
      <c r="C32" s="37" t="s">
        <v>58</v>
      </c>
      <c r="D32" s="41"/>
      <c r="E32" s="42"/>
      <c r="F32" s="31"/>
      <c r="G32" s="48"/>
    </row>
    <row r="33" spans="2:9">
      <c r="B33" s="23" t="s">
        <v>14</v>
      </c>
      <c r="C33" s="24"/>
      <c r="D33" s="9">
        <f>15*5+8*5+5*5+30</f>
        <v>170</v>
      </c>
      <c r="E33" s="10">
        <v>16</v>
      </c>
      <c r="F33" s="11">
        <f>E33*$J$2</f>
        <v>1040</v>
      </c>
      <c r="G33" s="48"/>
    </row>
    <row r="34" spans="2:9">
      <c r="B34" s="34"/>
      <c r="C34" s="35" t="s">
        <v>29</v>
      </c>
      <c r="D34" s="43"/>
      <c r="E34" s="44"/>
      <c r="F34" s="29"/>
      <c r="G34" s="48"/>
      <c r="H34" s="27"/>
    </row>
    <row r="35" spans="2:9">
      <c r="B35" s="36"/>
      <c r="C35" s="37" t="s">
        <v>59</v>
      </c>
      <c r="D35" s="41"/>
      <c r="E35" s="42"/>
      <c r="F35" s="31"/>
      <c r="G35" s="48"/>
      <c r="H35" s="27"/>
    </row>
    <row r="36" spans="2:9">
      <c r="B36" s="23" t="s">
        <v>15</v>
      </c>
      <c r="C36" s="24"/>
      <c r="D36" s="9">
        <v>150</v>
      </c>
      <c r="E36" s="10">
        <v>0</v>
      </c>
      <c r="F36" s="11">
        <f>E36*$J$2</f>
        <v>0</v>
      </c>
      <c r="G36" s="48"/>
    </row>
    <row r="37" spans="2:9">
      <c r="B37" s="36"/>
      <c r="C37" s="37" t="s">
        <v>57</v>
      </c>
      <c r="D37" s="41"/>
      <c r="E37" s="42"/>
      <c r="F37" s="31"/>
      <c r="G37" s="48"/>
      <c r="I37" s="7"/>
    </row>
    <row r="38" spans="2:9">
      <c r="B38" s="19" t="s">
        <v>16</v>
      </c>
      <c r="C38" s="20"/>
      <c r="D38" s="3">
        <v>100</v>
      </c>
      <c r="E38" s="4">
        <v>16</v>
      </c>
      <c r="F38" s="3">
        <f>E38*$J$2</f>
        <v>1040</v>
      </c>
      <c r="G38" s="48"/>
      <c r="I38" s="7"/>
    </row>
    <row r="39" spans="2:9">
      <c r="B39" s="21" t="s">
        <v>17</v>
      </c>
      <c r="C39" s="22"/>
      <c r="D39" s="3">
        <v>14</v>
      </c>
      <c r="E39" s="4">
        <v>0</v>
      </c>
      <c r="F39" s="3">
        <f>E39*$J$2</f>
        <v>0</v>
      </c>
      <c r="G39" s="48"/>
    </row>
    <row r="40" spans="2:9">
      <c r="B40" s="19" t="s">
        <v>18</v>
      </c>
      <c r="C40" s="20"/>
      <c r="D40" s="5">
        <v>9</v>
      </c>
      <c r="E40" s="6">
        <v>0</v>
      </c>
      <c r="F40" s="3">
        <f>E40*$J$2</f>
        <v>0</v>
      </c>
      <c r="G40" s="48"/>
    </row>
    <row r="41" spans="2:9" ht="15.75" thickBot="1">
      <c r="B41" s="23" t="s">
        <v>19</v>
      </c>
      <c r="C41" s="24"/>
      <c r="D41" s="9">
        <v>60</v>
      </c>
      <c r="E41" s="10">
        <v>0</v>
      </c>
      <c r="F41" s="11">
        <f>E41*$J$2</f>
        <v>0</v>
      </c>
      <c r="G41" s="48"/>
    </row>
    <row r="42" spans="2:9" ht="15.75" thickTop="1">
      <c r="B42" s="25" t="s">
        <v>32</v>
      </c>
      <c r="C42" s="26"/>
      <c r="D42" s="12">
        <f>SUM(D3:D41)</f>
        <v>4026</v>
      </c>
      <c r="E42" s="13">
        <f>SUM(E3:E41)</f>
        <v>95</v>
      </c>
      <c r="F42" s="12">
        <f>SUM(F3:F41)</f>
        <v>6175</v>
      </c>
      <c r="G42" s="48" t="s">
        <v>40</v>
      </c>
    </row>
    <row r="43" spans="2:9" ht="15" customHeight="1">
      <c r="D43" s="14"/>
      <c r="E43" s="63" t="s">
        <v>66</v>
      </c>
    </row>
    <row r="45" spans="2:9">
      <c r="B45" s="50" t="s">
        <v>64</v>
      </c>
      <c r="C45" s="51"/>
      <c r="D45" s="52">
        <f>D42</f>
        <v>4026</v>
      </c>
      <c r="E45" s="15"/>
    </row>
    <row r="46" spans="2:9">
      <c r="B46" s="65" t="s">
        <v>65</v>
      </c>
      <c r="C46" s="66"/>
      <c r="D46" s="67">
        <f>F42</f>
        <v>6175</v>
      </c>
      <c r="E46" s="15"/>
    </row>
    <row r="47" spans="2:9" ht="15" customHeight="1">
      <c r="F47" s="7"/>
    </row>
    <row r="48" spans="2:9">
      <c r="B48" s="68" t="s">
        <v>67</v>
      </c>
      <c r="E48" s="7"/>
      <c r="F48" s="7"/>
    </row>
    <row r="49" spans="5:5">
      <c r="E49" s="7"/>
    </row>
    <row r="51" spans="5:5" ht="15.75" customHeight="1"/>
    <row r="52" spans="5:5" ht="15.75" customHeight="1"/>
    <row r="53" spans="5:5" ht="15.75" customHeight="1"/>
    <row r="54" spans="5:5" ht="15.75" customHeight="1"/>
    <row r="55" spans="5:5" ht="15.75" customHeight="1"/>
    <row r="56" spans="5:5" ht="15.75" customHeight="1"/>
    <row r="57" spans="5:5" ht="15.75" customHeight="1"/>
    <row r="58" spans="5:5" ht="15.75" customHeight="1"/>
    <row r="59" spans="5:5" ht="15.75" customHeight="1"/>
    <row r="60" spans="5:5" ht="15.75" customHeight="1"/>
    <row r="61" spans="5:5" ht="15.75" customHeight="1"/>
    <row r="62" spans="5:5" ht="15.75" customHeight="1"/>
    <row r="63" spans="5:5" ht="15.75" customHeight="1"/>
    <row r="64" spans="5:5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</sheetData>
  <mergeCells count="1">
    <mergeCell ref="B2:C2"/>
  </mergeCells>
  <hyperlinks>
    <hyperlink ref="C6" r:id="rId1"/>
    <hyperlink ref="C7" r:id="rId2"/>
    <hyperlink ref="C14" r:id="rId3"/>
    <hyperlink ref="C16" r:id="rId4"/>
    <hyperlink ref="C21" r:id="rId5"/>
    <hyperlink ref="C22" r:id="rId6"/>
    <hyperlink ref="C25" r:id="rId7"/>
    <hyperlink ref="C27" r:id="rId8"/>
    <hyperlink ref="C34" r:id="rId9"/>
    <hyperlink ref="C28" r:id="rId10"/>
    <hyperlink ref="C29" r:id="rId11"/>
    <hyperlink ref="C30" r:id="rId12"/>
    <hyperlink ref="J9" r:id="rId13"/>
    <hyperlink ref="J10" r:id="rId14"/>
    <hyperlink ref="J11" r:id="rId15"/>
    <hyperlink ref="I8" r:id="rId16"/>
    <hyperlink ref="J13" r:id="rId17"/>
    <hyperlink ref="J12" r:id="rId18"/>
    <hyperlink ref="J15" r:id="rId19"/>
    <hyperlink ref="J18" r:id="rId20"/>
    <hyperlink ref="J20" r:id="rId21"/>
    <hyperlink ref="J21" r:id="rId22"/>
    <hyperlink ref="J22" r:id="rId23"/>
    <hyperlink ref="C37" r:id="rId24"/>
    <hyperlink ref="C32" r:id="rId25" location="lnk=sametab"/>
    <hyperlink ref="C35" r:id="rId26"/>
    <hyperlink ref="C9" r:id="rId27"/>
    <hyperlink ref="C4" r:id="rId28"/>
    <hyperlink ref="C11" r:id="rId29" location="/S29034660"/>
    <hyperlink ref="C18" r:id="rId30"/>
    <hyperlink ref="C13" r:id="rId31"/>
    <hyperlink ref="J16" r:id="rId32"/>
  </hyperlinks>
  <pageMargins left="0.7" right="0.7" top="0.75" bottom="0.75" header="0" footer="0"/>
  <pageSetup orientation="portrait" r:id="rId33"/>
  <drawing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Kitchen Remodel Cost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Ward</dc:creator>
  <cp:lastModifiedBy>University of Rochester</cp:lastModifiedBy>
  <dcterms:created xsi:type="dcterms:W3CDTF">2019-01-29T20:40:50Z</dcterms:created>
  <dcterms:modified xsi:type="dcterms:W3CDTF">2019-01-30T14:31:47Z</dcterms:modified>
</cp:coreProperties>
</file>